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P AUXILIAR 2024\RIESGOS\RIESGO FISCAL\"/>
    </mc:Choice>
  </mc:AlternateContent>
  <xr:revisionPtr revIDLastSave="0" documentId="8_{A0399D48-9DB9-44C2-B6E6-7704096AE1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PA DE RIESGO CORRUPCION 2024" sheetId="3" r:id="rId1"/>
    <sheet name="Hoja1" sheetId="5" r:id="rId2"/>
    <sheet name="tabla probabilidad" sheetId="4" r:id="rId3"/>
  </sheets>
  <definedNames>
    <definedName name="_xlnm._FilterDatabase" localSheetId="0" hidden="1">'MAPA DE RIESGO CORRUPCION 2024'!$A$1:$AN$20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H20" i="5"/>
  <c r="L27" i="5"/>
  <c r="K28" i="5" s="1"/>
  <c r="L28" i="5" s="1"/>
  <c r="K30" i="5" s="1"/>
  <c r="L21" i="5"/>
  <c r="K23" i="5" s="1"/>
  <c r="L20" i="5"/>
  <c r="H27" i="5"/>
  <c r="G28" i="5" s="1"/>
  <c r="H28" i="5" s="1"/>
  <c r="G30" i="5" s="1"/>
  <c r="H21" i="5"/>
  <c r="G23" i="5" s="1"/>
  <c r="C30" i="5"/>
  <c r="D28" i="5"/>
  <c r="C28" i="5"/>
  <c r="D21" i="5"/>
  <c r="C23" i="5" s="1"/>
  <c r="D20" i="5"/>
  <c r="C16" i="5"/>
  <c r="C15" i="5"/>
  <c r="D16" i="5"/>
  <c r="D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5" authorId="0" shapeId="0" xr:uid="{9121EBB5-1CAA-42DE-BECC-757FA0A0DB6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mover a miaional
</t>
        </r>
      </text>
    </comment>
  </commentList>
</comments>
</file>

<file path=xl/sharedStrings.xml><?xml version="1.0" encoding="utf-8"?>
<sst xmlns="http://schemas.openxmlformats.org/spreadsheetml/2006/main" count="353" uniqueCount="184">
  <si>
    <t>GESTION DE DIRECCIONAMIENTO Y PLANEACION ESTRATEGICA</t>
  </si>
  <si>
    <t>IDENTIFICACION DEL RIESGO</t>
  </si>
  <si>
    <t>ANALISIS DE RIESGO INHERENTE</t>
  </si>
  <si>
    <t>CONTROLES O TRATAMIENTOS EXISTENTES AL RIESGO</t>
  </si>
  <si>
    <t>ANALISIS DE RIESGO RESIDUAL
(Efectividad de los Controles)</t>
  </si>
  <si>
    <t>DETERMINACION DE PROBABILIDAD</t>
  </si>
  <si>
    <t>CONTROLES EXISTENTES</t>
  </si>
  <si>
    <t>DESCRIPCION DEL CONTROL</t>
  </si>
  <si>
    <t>TIPO DE CONTROL</t>
  </si>
  <si>
    <t>DOCUMENTACION</t>
  </si>
  <si>
    <t>FRECUENCIA DE EJECUCION</t>
  </si>
  <si>
    <t>EVIDENCIA DE LA EJECUCION</t>
  </si>
  <si>
    <t>Probabilidad Residual</t>
  </si>
  <si>
    <t>Impacto Residual</t>
  </si>
  <si>
    <t>DESCRIPCION DEL RIESGO</t>
  </si>
  <si>
    <t>criterio
Probabilida</t>
  </si>
  <si>
    <t>probabilidad
%</t>
  </si>
  <si>
    <t>Impacto
 %</t>
  </si>
  <si>
    <t>Cargo del responsable de ejecutar el control/Nombre del aplicativo)</t>
  </si>
  <si>
    <t>ACCION
(Actividad de control que se ejecuta)</t>
  </si>
  <si>
    <t>COMPLEMENTO
(Detalles de la actividad de control)</t>
  </si>
  <si>
    <t>RESPONSABLE</t>
  </si>
  <si>
    <t>MAPA DE RIESGOS DE CORRUPCION</t>
  </si>
  <si>
    <t xml:space="preserve">
¿Cómo puede suceder? Causas</t>
  </si>
  <si>
    <t>VALORACION DEL IMPACTO</t>
  </si>
  <si>
    <t>¿Afectar el cumplimiento de metas y objetivo del proceso?</t>
  </si>
  <si>
    <t>¿Afectar el cumplimiento de la misión de la entidad?</t>
  </si>
  <si>
    <t>¿Afectar el cumplimiento de la misión del sector que pertenece la entidad?</t>
  </si>
  <si>
    <t>¿Generar perdida de confianza de la entidad afetando su reputacion?</t>
  </si>
  <si>
    <t>¿Generar perdida de recursos economicos?</t>
  </si>
  <si>
    <t>¿Afectar la generacion de los productos o la prestación de servicios?</t>
  </si>
  <si>
    <t xml:space="preserve">¿Generar pérdida de información de la entidad? </t>
  </si>
  <si>
    <t>¿Generar intervención de los organos de control?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</si>
  <si>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</si>
  <si>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</si>
  <si>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</si>
  <si>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</si>
  <si>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pe´rdidas de vidas humanas?</t>
  </si>
  <si>
    <t>¿Afectar la imagen nacional?</t>
  </si>
  <si>
    <t>¿Afectar la imagen regional?</t>
  </si>
  <si>
    <t>¿Generar daño ambiental?</t>
  </si>
  <si>
    <t>Existencia de intereses personales, políticos, entre otros, que puedan incidir en actuación.                                                                                                                                                                                     Ofrecimiento de dadivas a los funcionarios que intervienen en la generación de conceptos técnicos.</t>
  </si>
  <si>
    <t>Falta de ética profesional, principios y valores de las personas que ejercen las funciones.
Falta de controles por parte de la entidad, que permitan identificar situaciones de corrupción.
.</t>
  </si>
  <si>
    <t>Ejercicio indebido de funciones y facultades de los funcionarios y contratistas de la entidad por recibir dadivas para el favorecimiento particular de interesados en la las investigaciones disciplinarias realizadas..</t>
  </si>
  <si>
    <t>El servidor público manipula intencionalmente la información para los diferentes informes buscando favorecer a terceros o algrupo de atención al ciudadano.</t>
  </si>
  <si>
    <t>Zona de Riesgos</t>
  </si>
  <si>
    <t xml:space="preserve">IMPLEMENTACION
(forma que se ejecuta el control)
 </t>
  </si>
  <si>
    <t>Mas de 1 vez al año (se espera que el evento ocurra en la mayoria de circunstancias)</t>
  </si>
  <si>
    <t>Al menos 1 vez en el ultimo año (es viable que el evento ocurra en la mayoria de las circunstancias)</t>
  </si>
  <si>
    <t>Al menos 1 vez en los últimos 2 años (el evento podra ocurrir en algun momento)</t>
  </si>
  <si>
    <t>Al menos 1 vez en los últimos 5 años (el evento puede ocurrir en algun momento)</t>
  </si>
  <si>
    <t>No se ha presentado en los últimos 5 años (el evento puede ocurrir solo en circustancias excepcionales poco comunes o anormales)</t>
  </si>
  <si>
    <t>ESTRATEGICOS</t>
  </si>
  <si>
    <t xml:space="preserve">
CLASIFICACION</t>
  </si>
  <si>
    <t>PROCESOS</t>
  </si>
  <si>
    <t>APOYO</t>
  </si>
  <si>
    <t>SEGUIMIENTOS</t>
  </si>
  <si>
    <t xml:space="preserve">MISIONALES </t>
  </si>
  <si>
    <t>Corrupción</t>
  </si>
  <si>
    <t>Tráfico  de influencias o sobornos que vengan de terceros en uso de sus funciones o facultades propiciando las actividades de revisión, verficación y seguimientos a los planes, programas y proyectos de la entidad  con el fin de favorecer intereses propios o particulares o de terceros.</t>
  </si>
  <si>
    <t>Filtración de información desde los integrantes del equipo de comunicaciones  Información alterada o que no corresponda por parte de las dependencias  Presiones indebidas por partes interesadas para un beneficio propio de un tercero</t>
  </si>
  <si>
    <t>Pago de prestaciones a servidores publicos erroneas o extemporaneas o decisiones que no esten acorde a las funciones a cambio de recibir retribuciones ofrecidas  por el interesado o solicitadas por el funcionario que emite el acto.</t>
  </si>
  <si>
    <t>Intereses particulares o privados sobre los documentos internos de la Entidad y sobre aquellos con reserva legal. 
Conductas no éticas de los funcionarios responsables de la custodia de los documentos, que generan incumplimiento de los marcos legales y de los controles y lineamientos establecidos para la gestión de la documentación.</t>
  </si>
  <si>
    <t xml:space="preserve"> Base de datos con información errada.
Acarrea sanciones  disciplinarias y penales</t>
  </si>
  <si>
    <t xml:space="preserve">Que el (la) Funcionario(a) del grupo de Historias Laborales que  se preste para  realizar acciones indebidas con las Historias Laborales.
Que las personas que tienen acceso a las historias laborales y adulteren los documentos contenidos en estas.
</t>
  </si>
  <si>
    <t xml:space="preserve"> No contar con profesionales comprometidos con los principios y valores eticos.
Conflicto de interés  no declarados entre auditor y auditado</t>
  </si>
  <si>
    <t>Ejercicio indebido de funciones y facultades de los funcionarios y contratistas de la entidad por recibir dadivas para el favorecimiento particular de interesados en la documentación  e información alterando los aplicativos tecnologicos de la entidad.</t>
  </si>
  <si>
    <t>ELABORADO POR</t>
  </si>
  <si>
    <t>REVISADO POR</t>
  </si>
  <si>
    <t>APROBADO POR</t>
  </si>
  <si>
    <t>COMITÉ INSTITUCIONAL DE CONTROL INTERNO</t>
  </si>
  <si>
    <t>Lider del proceso</t>
  </si>
  <si>
    <t>Realizar seguimiento y monitoreo a los planes programas y proyectos de la entidad</t>
  </si>
  <si>
    <t>Realizarlos a traves del SIGPER y presentar informes semestrales.</t>
  </si>
  <si>
    <t>Preventivos</t>
  </si>
  <si>
    <t>Extremo 100%</t>
  </si>
  <si>
    <t>Alto 80%</t>
  </si>
  <si>
    <t>Moderado 60%</t>
  </si>
  <si>
    <t>probabilidad residual</t>
  </si>
  <si>
    <t>valor control</t>
  </si>
  <si>
    <t>probabilidad inherente</t>
  </si>
  <si>
    <t>operación inicial</t>
  </si>
  <si>
    <t>operación final</t>
  </si>
  <si>
    <t>Documentado</t>
  </si>
  <si>
    <t>Continuo</t>
  </si>
  <si>
    <t>Con registro</t>
  </si>
  <si>
    <t>Pagos sin cumplir con los requisitos establecidos</t>
  </si>
  <si>
    <t>Rara vez 20%</t>
  </si>
  <si>
    <t>Improbable 40%</t>
  </si>
  <si>
    <t>Posible 60%</t>
  </si>
  <si>
    <t>Probable 80%</t>
  </si>
  <si>
    <t>Casi seguro 100%</t>
  </si>
  <si>
    <t>Moderado (1 A 5 preguntas) 60%</t>
  </si>
  <si>
    <t>Mayor (6 A 11 preguntas) 80%</t>
  </si>
  <si>
    <t>Catastrofico (12 A 19 preguntas) 100%</t>
  </si>
  <si>
    <t>Preventivos 25%</t>
  </si>
  <si>
    <t>Detectivos 15%</t>
  </si>
  <si>
    <t>Manual 25%</t>
  </si>
  <si>
    <t>Automatico 15%</t>
  </si>
  <si>
    <t>Sin documentar</t>
  </si>
  <si>
    <t>Aleatorio</t>
  </si>
  <si>
    <t>Sin registro</t>
  </si>
  <si>
    <t>Implementar roles de usuarios</t>
  </si>
  <si>
    <t>manipulacion de informacion unanime</t>
  </si>
  <si>
    <t>que sera cargada en la página de la entidad</t>
  </si>
  <si>
    <t>El lider del proceso</t>
  </si>
  <si>
    <t>sera el unico que manipule y autorice el cargue de la informacon en la pagina y fuentes de informacion</t>
  </si>
  <si>
    <t>¿Dar lugar al detrimento de la calidad de vida de la comunidad por la perdida del bien, servicios o recursos publicos?</t>
  </si>
  <si>
    <t>restriccion de acceso a personal</t>
  </si>
  <si>
    <t>restringira el acceso al archivo central de la entidad,</t>
  </si>
  <si>
    <t xml:space="preserve"> mediante control de registro en planilla de asistencia de personal y diligenciamiento de formato de prestamo, consulta y eliminacion de documento.</t>
  </si>
  <si>
    <t xml:space="preserve">Revisara la proyeccion de los actos administrativos </t>
  </si>
  <si>
    <t xml:space="preserve">conforme a lo establecido en la ley y soportalo con sus respectivos anexos </t>
  </si>
  <si>
    <t xml:space="preserve">revisar la proyeccion de distintos actos administrativo y soportarlos con sus respectivos anexos </t>
  </si>
  <si>
    <t>sensibiliza y socializa en las aperturas de auditorias</t>
  </si>
  <si>
    <t>la resolucion No 003 del 2022 , el estatuto de auditoria interna y el codigo de etica del auditor</t>
  </si>
  <si>
    <t>El lider del proceso sensibiliza y socializa en las aperturas de auditorias la resolucion No 003 del 2022 , el estatuto de auditoria interna y el codigo de etica del auditor</t>
  </si>
  <si>
    <t xml:space="preserve"> presentara un informe</t>
  </si>
  <si>
    <t>El lider de proceso presentara un informe con la  tabulacion de las encuestas realizadas a los usuarios durante el cuatrimestre.</t>
  </si>
  <si>
    <t>con la  tabulacion de las encuestas realizadas a los usuarios durante el cuatrimestre</t>
  </si>
  <si>
    <t>El lider del proceso digitalizara la informacion en el software de talento humano para tener respaldo de la informaciom y confrontar la veracidad de los docummentos.</t>
  </si>
  <si>
    <t>digitalizara la informacion en el software de talento humano</t>
  </si>
  <si>
    <t>para tener respaldo de la informaciom y confrontar la veracidad de los docummentos.</t>
  </si>
  <si>
    <t>El lider del proceso realizara supervision de las actividades desarrolladas por el contratista y provedor y dara visto bueno del cumplimiento de todos los soportes de legalizacion de cada cuenta. La cual pasa a causacion, comprobante d egreso y posteriormente a tesoreria.</t>
  </si>
  <si>
    <t>realizara supervision de las actividades desarrolladas por el contratista y provedor</t>
  </si>
  <si>
    <t xml:space="preserve"> y dara visto bueno del cumplimiento de todos los soportes de legalizacion de cada cuenta. La cual pasa a causacion, comprobante d egreso y posteriormente a tesoreria.</t>
  </si>
  <si>
    <t>El lider del proceso realizara una capacitacion semestral a su equipo de trabajo sobre las funciones del servidor publico y demas normas concordantes.</t>
  </si>
  <si>
    <t>El lider del proeso</t>
  </si>
  <si>
    <t xml:space="preserve"> realizara una capacitacion semestral a su equipo de trabajo</t>
  </si>
  <si>
    <t>sobre las funciones del servidor publico y demas normas concordantes.</t>
  </si>
  <si>
    <t>El lider del proceso realizaras 2 capacitaciones a los fucionarios de la entidad, respecto al tema de las faltas disciplinarias que pueden darse por la omision y extra limitacion de sus funciones.</t>
  </si>
  <si>
    <t>respecto al tema de las faltas disciplinarias que pueden darse por la omision y extra limitacion de sus funciones.</t>
  </si>
  <si>
    <t>¿Dar lugar a procesos sancionatorios?</t>
  </si>
  <si>
    <t>El lider del proceso capacitara a su equipo de trabajo en materia del codigo de etica y el estatuto anticorrupcion</t>
  </si>
  <si>
    <t>capacitara a su equipo de trabajo</t>
  </si>
  <si>
    <t>en materia del codigo de etica y el estatuto anticorrupcion</t>
  </si>
  <si>
    <t xml:space="preserve">El lider del proceso sensibilizara a todo el equipo de trabajo frente a las buenas practicas y etica en la sustanciacion de los procesos disciplinarios </t>
  </si>
  <si>
    <t xml:space="preserve"> sensibilizara a todo el equipo de trabajo frente a las buenas practicas y etica</t>
  </si>
  <si>
    <t xml:space="preserve">en la sustanciacion de los procesos disciplinarios </t>
  </si>
  <si>
    <t xml:space="preserve">Seguimiento semestral a los planes, programas y proyectos </t>
  </si>
  <si>
    <t xml:space="preserve"> realizaras 2 capacitaciones a los funcionarios de la entidad,</t>
  </si>
  <si>
    <t>El lider del proceso realizar control operativo a su equipo de trabajo y capacitara en funcion al codigo de ingredidad de la entidad.</t>
  </si>
  <si>
    <t xml:space="preserve">El lider de proceso </t>
  </si>
  <si>
    <t>realizar control operativo a su equipo a su equipo de trabajo</t>
  </si>
  <si>
    <t>capacitara en funcion al codigo de integridad de la entidad</t>
  </si>
  <si>
    <t xml:space="preserve">implementara roles de usuario con privilegios </t>
  </si>
  <si>
    <t>para que solo aquellos autorizados puedan manipular la informacion en la bases de datos</t>
  </si>
  <si>
    <t xml:space="preserve"> Posibilidad  de acción u omisión y,o uso del poder para desviar la gestión de lo público en beneficio privado y obstruir el debido seguimiento a la gestión institucional.</t>
  </si>
  <si>
    <t xml:space="preserve">Posibilidad de manipulación de la información contenida en bases de datos y sistemas de infomación  para su beneficio o en favor de un tercero. </t>
  </si>
  <si>
    <t xml:space="preserve">Posibilidad de Manipulación o alteración de la información asociada a la gestión de la Entidad por parte de los servidores que participan en la Gestión de las Comunicaciones , para beneficio propio o de un tercero.  </t>
  </si>
  <si>
    <t xml:space="preserve">Posibilidad de manipular los informes de PQRSD y satisfacción y percepción del ciudadano buscando favorecer a un tercero o al grupo de atención al ciudadano. </t>
  </si>
  <si>
    <t>Posibilidad de Guardar silencio teniendo conocimiento de la comision de  un hecho ilícito o ilegal para favorecimiento propio o de un tercero</t>
  </si>
  <si>
    <t xml:space="preserve">Posibilidad de dilatar investigaciones disciplinarias o emitir fallos manipulados para obtener un beneficio personal o a favorecer a terceros.
</t>
  </si>
  <si>
    <t>Posibilidad de Tráfico de influencias en las asesorias y en las visitas técnicas. a la comunidad que solicitan  a la delegada ocasionando asesorias juridicas ineficientes</t>
  </si>
  <si>
    <t>Posibilidad de  abuso del cargo de servidor público debido a recibir dinero u otra dadiva del usuario a cambio de la prestación del servicio.</t>
  </si>
  <si>
    <t xml:space="preserve"> Posibilidad de  registrar informacion errada o tardía en la base de datos de acciones constitucionales de forma intencional por solicitar dadivas debido a beneficiar a  un tercero. </t>
  </si>
  <si>
    <t>Posibilidad de manipulación, pérdida, destrucción, ocultamiento, extravío de documentos institucionales en beneficio de terceros o acceso a información con reserva legal para favorecer intereses particulares.</t>
  </si>
  <si>
    <t>Posibilidad de pemitir Actos Administrativos con indebida motivación o con uso indebido del poder debido al trafico de influencias  para beneficiar a una persona.</t>
  </si>
  <si>
    <t>Posibilidad de  realizar Tramite de pagos incumpliendo los requisitos establecidos otorgando beneficios a terceros en contra de lo establecido.</t>
  </si>
  <si>
    <t xml:space="preserve">Posibilidad de  extravíar, adulterar o manipular las Historias Laborales o los documentos que reposan en las mismas,debido a  falta de integridad para beneficio de una persona. </t>
  </si>
  <si>
    <t>Planeacion</t>
  </si>
  <si>
    <t>TIC</t>
  </si>
  <si>
    <t>Comunicación</t>
  </si>
  <si>
    <t>Atencion al ciudadano</t>
  </si>
  <si>
    <t>Control disciplinario</t>
  </si>
  <si>
    <t>Vigilancia administrativa</t>
  </si>
  <si>
    <t>Control urbanistico, ambiente, policivo</t>
  </si>
  <si>
    <t>Servicios publicos, comunidad</t>
  </si>
  <si>
    <t>Educacion, comunidad, victimas</t>
  </si>
  <si>
    <t xml:space="preserve">Gestion documental </t>
  </si>
  <si>
    <t xml:space="preserve">Juridica </t>
  </si>
  <si>
    <t>Gestion administrativo</t>
  </si>
  <si>
    <t>Nomina</t>
  </si>
  <si>
    <t>Control interno</t>
  </si>
  <si>
    <t xml:space="preserve">Posibilidad de  omitir hallazgos en los informes de auditorias debido al favorecimiento de un interes particular o de un tercero. </t>
  </si>
  <si>
    <t>SAUL CORREA MUÑOZ
PROFESIONAL UNIVERSITARIO</t>
  </si>
  <si>
    <t>ANSELMA PATRICIA ARANZA 
JEFE DE OFICINA CONTROL INTERNO</t>
  </si>
  <si>
    <t>¿Afectar al grupo de funcionarios del proceso?</t>
  </si>
  <si>
    <t>impacto residual</t>
  </si>
  <si>
    <t>ZONA DE RIESGOS RESIDUAL</t>
  </si>
  <si>
    <t xml:space="preserve">EXTREMO </t>
  </si>
  <si>
    <t>ALTO</t>
  </si>
  <si>
    <t>MODERADO</t>
  </si>
  <si>
    <t>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</si>
</sst>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0" fillId="0" borderId="1" xfId="0" applyNumberFormat="1" applyBorder="1"/>
    <xf numFmtId="9" fontId="0" fillId="15" borderId="1" xfId="0" applyNumberFormat="1" applyFill="1" applyBorder="1"/>
    <xf numFmtId="9" fontId="0" fillId="0" borderId="0" xfId="0" applyNumberFormat="1"/>
    <xf numFmtId="0" fontId="0" fillId="8" borderId="11" xfId="0" applyFill="1" applyBorder="1"/>
    <xf numFmtId="0" fontId="2" fillId="8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vertical="center" wrapText="1"/>
    </xf>
    <xf numFmtId="0" fontId="8" fillId="8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8" borderId="13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textRotation="90" wrapText="1"/>
    </xf>
    <xf numFmtId="0" fontId="8" fillId="0" borderId="6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/>
    <xf numFmtId="0" fontId="2" fillId="7" borderId="1" xfId="0" applyFont="1" applyFill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" fillId="16" borderId="1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2" borderId="1" xfId="0" applyFont="1" applyFill="1" applyBorder="1"/>
    <xf numFmtId="0" fontId="8" fillId="0" borderId="0" xfId="0" applyFont="1"/>
    <xf numFmtId="0" fontId="8" fillId="2" borderId="1" xfId="0" applyFont="1" applyFill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0" fillId="0" borderId="14" xfId="0" applyNumberFormat="1" applyBorder="1"/>
    <xf numFmtId="9" fontId="0" fillId="0" borderId="15" xfId="0" applyNumberFormat="1" applyBorder="1"/>
    <xf numFmtId="9" fontId="0" fillId="0" borderId="16" xfId="0" applyNumberFormat="1" applyBorder="1"/>
    <xf numFmtId="9" fontId="0" fillId="0" borderId="17" xfId="0" applyNumberFormat="1" applyBorder="1"/>
    <xf numFmtId="9" fontId="0" fillId="0" borderId="18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4" borderId="10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left" vertical="top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top" wrapText="1"/>
    </xf>
    <xf numFmtId="9" fontId="8" fillId="0" borderId="1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textRotation="90" wrapText="1"/>
    </xf>
    <xf numFmtId="0" fontId="2" fillId="15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/>
    <xf numFmtId="0" fontId="1" fillId="13" borderId="5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1524000</xdr:colOff>
      <xdr:row>0</xdr:row>
      <xdr:rowOff>47625</xdr:rowOff>
    </xdr:from>
    <xdr:to>
      <xdr:col>0</xdr:col>
      <xdr:colOff>1962150</xdr:colOff>
      <xdr:row>1</xdr:row>
      <xdr:rowOff>218230</xdr:rowOff>
    </xdr:to>
    <xdr:pic>
      <xdr:nvPicPr>
        <xdr:cNvPr id="2" name="Imagen 1" descr="Un dibujo animado con letras&#10;&#10;Descripción generada automáticamente con confianza media">
          <a:extLst>
            <a:ext uri="{FF2B5EF4-FFF2-40B4-BE49-F238E27FC236}">
              <a16:creationId xmlns:a16="http://schemas.microsoft.com/office/drawing/2014/main" id="{76B96531-84C9-4CBF-973C-1743F35F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7625"/>
          <a:ext cx="438150" cy="57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428626</xdr:colOff>
      <xdr:row>5</xdr:row>
      <xdr:rowOff>47625</xdr:rowOff>
    </xdr:from>
    <xdr:to>
      <xdr:col>0</xdr:col>
      <xdr:colOff>1815700</xdr:colOff>
      <xdr:row>5</xdr:row>
      <xdr:rowOff>1428750</xdr:rowOff>
    </xdr:to>
    <xdr:pic>
      <xdr:nvPicPr>
        <xdr:cNvPr id="3" name="Picture 2" descr="Qué hacemos – Carinsa">
          <a:extLst>
            <a:ext uri="{FF2B5EF4-FFF2-40B4-BE49-F238E27FC236}">
              <a16:creationId xmlns:a16="http://schemas.microsoft.com/office/drawing/2014/main" id="{D44BE33E-3E87-4029-B34C-14192A77F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47625"/>
          <a:ext cx="1387074" cy="1381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C0DA-44A2-4B3B-A7FE-DF243A9923BB}">
  <dimension ref="A1:AN23"/>
  <sheetViews>
    <sheetView tabSelected="1" topLeftCell="A6" zoomScale="80" zoomScaleNormal="80" workbookViewId="0">
      <pane ySplit="1" topLeftCell="A7" activePane="bottomLeft" state="frozen"/>
      <selection activeCell="A6" sqref="A6"/>
      <selection pane="bottomLeft" activeCell="A6" sqref="A6"/>
    </sheetView>
  </sheetViews>
  <sheetFormatPr baseColWidth="10" defaultRowHeight="15" x14ac:dyDescent="0.25"/>
  <cols>
    <col min="1" max="1" width="33.5703125" customWidth="1"/>
    <col min="2" max="2" width="30.140625" style="54" customWidth="1"/>
    <col min="3" max="3" width="25.7109375" style="54" customWidth="1"/>
    <col min="4" max="4" width="26.7109375" style="54" customWidth="1"/>
    <col min="5" max="5" width="17.42578125" style="54" customWidth="1"/>
    <col min="6" max="6" width="16" style="54" customWidth="1"/>
    <col min="7" max="10" width="11.42578125" style="54"/>
    <col min="11" max="11" width="13.5703125" style="54" customWidth="1"/>
    <col min="12" max="13" width="11.42578125" style="54"/>
    <col min="14" max="14" width="17" style="54" customWidth="1"/>
    <col min="15" max="15" width="12.85546875" style="54" customWidth="1"/>
    <col min="16" max="16" width="13.42578125" style="54" customWidth="1"/>
    <col min="17" max="17" width="16.85546875" style="54" customWidth="1"/>
    <col min="18" max="21" width="11.42578125" style="54"/>
    <col min="22" max="22" width="13.42578125" style="54" customWidth="1"/>
    <col min="23" max="27" width="11.42578125" style="54"/>
    <col min="28" max="28" width="33" style="54" customWidth="1"/>
    <col min="29" max="29" width="29.7109375" style="54" customWidth="1"/>
    <col min="30" max="31" width="22" style="54" customWidth="1"/>
    <col min="32" max="32" width="20.7109375" style="54" customWidth="1"/>
    <col min="33" max="33" width="24.28515625" style="54" customWidth="1"/>
    <col min="34" max="34" width="19.140625" style="54" customWidth="1"/>
    <col min="35" max="35" width="12.7109375" style="54" customWidth="1"/>
    <col min="36" max="39" width="11.42578125" style="54"/>
    <col min="40" max="40" width="26.140625" style="54" customWidth="1"/>
  </cols>
  <sheetData>
    <row r="1" spans="1:40" ht="15.75" hidden="1" thickBot="1" x14ac:dyDescent="0.3">
      <c r="A1" s="81"/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</row>
    <row r="2" spans="1:40" ht="15.75" hidden="1" thickBot="1" x14ac:dyDescent="0.3">
      <c r="A2" s="81"/>
      <c r="B2" s="90" t="s">
        <v>22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</row>
    <row r="3" spans="1:40" ht="15.75" hidden="1" thickBot="1" x14ac:dyDescent="0.3">
      <c r="A3" s="82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</row>
    <row r="4" spans="1:40" ht="29.25" hidden="1" customHeight="1" thickBot="1" x14ac:dyDescent="0.3">
      <c r="A4" s="87" t="s">
        <v>1</v>
      </c>
      <c r="B4" s="88"/>
      <c r="C4" s="88"/>
      <c r="D4" s="88"/>
      <c r="E4" s="85" t="s">
        <v>2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107" t="s">
        <v>3</v>
      </c>
      <c r="AC4" s="107"/>
      <c r="AD4" s="107"/>
      <c r="AE4" s="107"/>
      <c r="AF4" s="107"/>
      <c r="AG4" s="107"/>
      <c r="AH4" s="107"/>
      <c r="AI4" s="107"/>
      <c r="AJ4" s="107"/>
      <c r="AK4" s="103" t="s">
        <v>4</v>
      </c>
      <c r="AL4" s="104"/>
      <c r="AM4" s="68"/>
      <c r="AN4" s="105"/>
    </row>
    <row r="5" spans="1:40" ht="30.75" hidden="1" customHeight="1" thickBot="1" x14ac:dyDescent="0.3">
      <c r="A5" s="12"/>
      <c r="B5" s="15"/>
      <c r="C5" s="15"/>
      <c r="D5" s="15"/>
      <c r="E5" s="86" t="s">
        <v>5</v>
      </c>
      <c r="F5" s="86"/>
      <c r="G5" s="83" t="s">
        <v>24</v>
      </c>
      <c r="H5" s="83"/>
      <c r="I5" s="83"/>
      <c r="J5" s="83"/>
      <c r="K5" s="84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97" t="s">
        <v>6</v>
      </c>
      <c r="AC5" s="99" t="s">
        <v>7</v>
      </c>
      <c r="AD5" s="99"/>
      <c r="AE5" s="99"/>
      <c r="AF5" s="102"/>
      <c r="AG5" s="102"/>
      <c r="AH5" s="102"/>
      <c r="AI5" s="102"/>
      <c r="AJ5" s="102"/>
      <c r="AK5" s="16" t="s">
        <v>12</v>
      </c>
      <c r="AL5" s="16" t="s">
        <v>13</v>
      </c>
      <c r="AM5" s="16"/>
      <c r="AN5" s="106"/>
    </row>
    <row r="6" spans="1:40" ht="125.25" customHeight="1" thickBot="1" x14ac:dyDescent="0.3">
      <c r="A6" s="13" t="s">
        <v>54</v>
      </c>
      <c r="B6" s="17" t="s">
        <v>14</v>
      </c>
      <c r="C6" s="18" t="s">
        <v>23</v>
      </c>
      <c r="D6" s="18" t="s">
        <v>53</v>
      </c>
      <c r="E6" s="19" t="s">
        <v>15</v>
      </c>
      <c r="F6" s="19" t="s">
        <v>16</v>
      </c>
      <c r="G6" s="20" t="s">
        <v>177</v>
      </c>
      <c r="H6" s="20" t="s">
        <v>25</v>
      </c>
      <c r="I6" s="20" t="s">
        <v>26</v>
      </c>
      <c r="J6" s="69" t="s">
        <v>27</v>
      </c>
      <c r="K6" s="71" t="s">
        <v>28</v>
      </c>
      <c r="L6" s="70" t="s">
        <v>29</v>
      </c>
      <c r="M6" s="19" t="s">
        <v>30</v>
      </c>
      <c r="N6" s="19" t="s">
        <v>107</v>
      </c>
      <c r="O6" s="19" t="s">
        <v>31</v>
      </c>
      <c r="P6" s="19" t="s">
        <v>32</v>
      </c>
      <c r="Q6" s="19" t="s">
        <v>132</v>
      </c>
      <c r="R6" s="19" t="s">
        <v>33</v>
      </c>
      <c r="S6" s="19" t="s">
        <v>34</v>
      </c>
      <c r="T6" s="19" t="s">
        <v>35</v>
      </c>
      <c r="U6" s="19" t="s">
        <v>36</v>
      </c>
      <c r="V6" s="19" t="s">
        <v>37</v>
      </c>
      <c r="W6" s="19" t="s">
        <v>38</v>
      </c>
      <c r="X6" s="19" t="s">
        <v>39</v>
      </c>
      <c r="Y6" s="19" t="s">
        <v>40</v>
      </c>
      <c r="Z6" s="21" t="s">
        <v>17</v>
      </c>
      <c r="AA6" s="22" t="s">
        <v>45</v>
      </c>
      <c r="AB6" s="98"/>
      <c r="AC6" s="23" t="s">
        <v>18</v>
      </c>
      <c r="AD6" s="23" t="s">
        <v>19</v>
      </c>
      <c r="AE6" s="23" t="s">
        <v>20</v>
      </c>
      <c r="AF6" s="23" t="s">
        <v>8</v>
      </c>
      <c r="AG6" s="23" t="s">
        <v>46</v>
      </c>
      <c r="AH6" s="23" t="s">
        <v>9</v>
      </c>
      <c r="AI6" s="23" t="s">
        <v>10</v>
      </c>
      <c r="AJ6" s="23" t="s">
        <v>11</v>
      </c>
      <c r="AK6" s="24" t="s">
        <v>16</v>
      </c>
      <c r="AL6" s="24" t="s">
        <v>17</v>
      </c>
      <c r="AM6" s="73" t="s">
        <v>179</v>
      </c>
      <c r="AN6" s="14" t="s">
        <v>21</v>
      </c>
    </row>
    <row r="7" spans="1:40" ht="190.5" customHeight="1" x14ac:dyDescent="0.25">
      <c r="A7" s="94" t="s">
        <v>52</v>
      </c>
      <c r="B7" s="25" t="s">
        <v>147</v>
      </c>
      <c r="C7" s="26" t="s">
        <v>59</v>
      </c>
      <c r="D7" s="56" t="s">
        <v>58</v>
      </c>
      <c r="E7" s="28" t="s">
        <v>51</v>
      </c>
      <c r="F7" s="29" t="s">
        <v>87</v>
      </c>
      <c r="G7" s="27">
        <v>1</v>
      </c>
      <c r="H7" s="27">
        <v>1</v>
      </c>
      <c r="I7" s="27">
        <v>1</v>
      </c>
      <c r="J7" s="27">
        <v>1</v>
      </c>
      <c r="K7" s="27">
        <v>1</v>
      </c>
      <c r="L7" s="27">
        <v>0</v>
      </c>
      <c r="M7" s="27">
        <v>1</v>
      </c>
      <c r="N7" s="27">
        <v>0</v>
      </c>
      <c r="O7" s="27">
        <v>1</v>
      </c>
      <c r="P7" s="27">
        <v>1</v>
      </c>
      <c r="Q7" s="27">
        <v>1</v>
      </c>
      <c r="R7" s="27">
        <v>1</v>
      </c>
      <c r="S7" s="27">
        <v>1</v>
      </c>
      <c r="T7" s="27">
        <v>1</v>
      </c>
      <c r="U7" s="27">
        <v>1</v>
      </c>
      <c r="V7" s="27">
        <v>0</v>
      </c>
      <c r="W7" s="27">
        <v>0</v>
      </c>
      <c r="X7" s="27">
        <v>1</v>
      </c>
      <c r="Y7" s="27">
        <v>0</v>
      </c>
      <c r="Z7" s="28" t="s">
        <v>94</v>
      </c>
      <c r="AA7" s="30" t="s">
        <v>75</v>
      </c>
      <c r="AB7" s="31" t="s">
        <v>139</v>
      </c>
      <c r="AC7" s="31" t="s">
        <v>71</v>
      </c>
      <c r="AD7" s="31" t="s">
        <v>72</v>
      </c>
      <c r="AE7" s="31" t="s">
        <v>73</v>
      </c>
      <c r="AF7" s="32" t="s">
        <v>95</v>
      </c>
      <c r="AG7" s="32" t="s">
        <v>97</v>
      </c>
      <c r="AH7" s="32" t="s">
        <v>83</v>
      </c>
      <c r="AI7" s="32" t="s">
        <v>84</v>
      </c>
      <c r="AJ7" s="32" t="s">
        <v>85</v>
      </c>
      <c r="AK7" s="33">
        <v>0.12</v>
      </c>
      <c r="AL7" s="33">
        <v>0.6</v>
      </c>
      <c r="AM7" s="77" t="s">
        <v>182</v>
      </c>
      <c r="AN7" s="32" t="s">
        <v>160</v>
      </c>
    </row>
    <row r="8" spans="1:40" ht="190.5" customHeight="1" x14ac:dyDescent="0.25">
      <c r="A8" s="94"/>
      <c r="B8" s="34" t="s">
        <v>148</v>
      </c>
      <c r="C8" s="35" t="s">
        <v>66</v>
      </c>
      <c r="D8" s="57" t="s">
        <v>58</v>
      </c>
      <c r="E8" s="37" t="s">
        <v>51</v>
      </c>
      <c r="F8" s="37" t="s">
        <v>87</v>
      </c>
      <c r="G8" s="36">
        <v>1</v>
      </c>
      <c r="H8" s="36">
        <v>1</v>
      </c>
      <c r="I8" s="36">
        <v>1</v>
      </c>
      <c r="J8" s="36">
        <v>1</v>
      </c>
      <c r="K8" s="36">
        <v>1</v>
      </c>
      <c r="L8" s="36">
        <v>0</v>
      </c>
      <c r="M8" s="36">
        <v>0</v>
      </c>
      <c r="N8" s="36">
        <v>0</v>
      </c>
      <c r="O8" s="36">
        <v>1</v>
      </c>
      <c r="P8" s="36">
        <v>1</v>
      </c>
      <c r="Q8" s="36">
        <v>1</v>
      </c>
      <c r="R8" s="36">
        <v>1</v>
      </c>
      <c r="S8" s="36">
        <v>1</v>
      </c>
      <c r="T8" s="36">
        <v>1</v>
      </c>
      <c r="U8" s="36">
        <v>1</v>
      </c>
      <c r="V8" s="36">
        <v>0</v>
      </c>
      <c r="W8" s="36">
        <v>0</v>
      </c>
      <c r="X8" s="36">
        <v>0</v>
      </c>
      <c r="Y8" s="36">
        <v>0</v>
      </c>
      <c r="Z8" s="37" t="s">
        <v>94</v>
      </c>
      <c r="AA8" s="46" t="s">
        <v>75</v>
      </c>
      <c r="AB8" s="39" t="s">
        <v>102</v>
      </c>
      <c r="AC8" s="39" t="s">
        <v>71</v>
      </c>
      <c r="AD8" s="40" t="s">
        <v>145</v>
      </c>
      <c r="AE8" s="41" t="s">
        <v>146</v>
      </c>
      <c r="AF8" s="42" t="s">
        <v>74</v>
      </c>
      <c r="AG8" s="42" t="s">
        <v>97</v>
      </c>
      <c r="AH8" s="42" t="s">
        <v>83</v>
      </c>
      <c r="AI8" s="42" t="s">
        <v>84</v>
      </c>
      <c r="AJ8" s="42" t="s">
        <v>85</v>
      </c>
      <c r="AK8" s="33">
        <v>0.12</v>
      </c>
      <c r="AL8" s="33">
        <v>0.6</v>
      </c>
      <c r="AM8" s="74" t="s">
        <v>182</v>
      </c>
      <c r="AN8" s="42" t="s">
        <v>161</v>
      </c>
    </row>
    <row r="9" spans="1:40" ht="200.25" customHeight="1" x14ac:dyDescent="0.25">
      <c r="A9" s="94"/>
      <c r="B9" s="34" t="s">
        <v>149</v>
      </c>
      <c r="C9" s="35" t="s">
        <v>60</v>
      </c>
      <c r="D9" s="57" t="s">
        <v>58</v>
      </c>
      <c r="E9" s="37" t="s">
        <v>51</v>
      </c>
      <c r="F9" s="37" t="s">
        <v>87</v>
      </c>
      <c r="G9" s="36">
        <v>1</v>
      </c>
      <c r="H9" s="36">
        <v>1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1</v>
      </c>
      <c r="V9" s="36">
        <v>0</v>
      </c>
      <c r="W9" s="36">
        <v>0</v>
      </c>
      <c r="X9" s="36">
        <v>1</v>
      </c>
      <c r="Y9" s="36">
        <v>0</v>
      </c>
      <c r="Z9" s="37" t="s">
        <v>92</v>
      </c>
      <c r="AA9" s="38" t="s">
        <v>77</v>
      </c>
      <c r="AB9" s="40" t="s">
        <v>103</v>
      </c>
      <c r="AC9" s="40" t="s">
        <v>105</v>
      </c>
      <c r="AD9" s="41" t="s">
        <v>106</v>
      </c>
      <c r="AE9" s="41" t="s">
        <v>104</v>
      </c>
      <c r="AF9" s="42" t="s">
        <v>74</v>
      </c>
      <c r="AG9" s="42" t="s">
        <v>97</v>
      </c>
      <c r="AH9" s="42" t="s">
        <v>83</v>
      </c>
      <c r="AI9" s="42" t="s">
        <v>84</v>
      </c>
      <c r="AJ9" s="42" t="s">
        <v>85</v>
      </c>
      <c r="AK9" s="33">
        <v>0.12</v>
      </c>
      <c r="AL9" s="72">
        <v>0.36</v>
      </c>
      <c r="AM9" s="75" t="s">
        <v>183</v>
      </c>
      <c r="AN9" s="42" t="s">
        <v>162</v>
      </c>
    </row>
    <row r="10" spans="1:40" ht="199.5" customHeight="1" x14ac:dyDescent="0.25">
      <c r="A10" s="95"/>
      <c r="B10" s="34" t="s">
        <v>150</v>
      </c>
      <c r="C10" s="35" t="s">
        <v>44</v>
      </c>
      <c r="D10" s="57" t="s">
        <v>58</v>
      </c>
      <c r="E10" s="37" t="s">
        <v>51</v>
      </c>
      <c r="F10" s="37" t="s">
        <v>87</v>
      </c>
      <c r="G10" s="36">
        <v>1</v>
      </c>
      <c r="H10" s="36">
        <v>1</v>
      </c>
      <c r="I10" s="36">
        <v>0</v>
      </c>
      <c r="J10" s="36">
        <v>0</v>
      </c>
      <c r="K10" s="36">
        <v>1</v>
      </c>
      <c r="L10" s="36">
        <v>0</v>
      </c>
      <c r="M10" s="36">
        <v>0</v>
      </c>
      <c r="N10" s="36">
        <v>0</v>
      </c>
      <c r="O10" s="36">
        <v>1</v>
      </c>
      <c r="P10" s="36">
        <v>1</v>
      </c>
      <c r="Q10" s="36">
        <v>1</v>
      </c>
      <c r="R10" s="36">
        <v>1</v>
      </c>
      <c r="S10" s="36">
        <v>0</v>
      </c>
      <c r="T10" s="36">
        <v>1</v>
      </c>
      <c r="U10" s="36">
        <v>1</v>
      </c>
      <c r="V10" s="36">
        <v>0</v>
      </c>
      <c r="W10" s="36">
        <v>0</v>
      </c>
      <c r="X10" s="36">
        <v>1</v>
      </c>
      <c r="Y10" s="36">
        <v>0</v>
      </c>
      <c r="Z10" s="37" t="s">
        <v>93</v>
      </c>
      <c r="AA10" s="51" t="s">
        <v>76</v>
      </c>
      <c r="AB10" s="41" t="s">
        <v>118</v>
      </c>
      <c r="AC10" s="41" t="s">
        <v>105</v>
      </c>
      <c r="AD10" s="41" t="s">
        <v>117</v>
      </c>
      <c r="AE10" s="41" t="s">
        <v>119</v>
      </c>
      <c r="AF10" s="42" t="s">
        <v>74</v>
      </c>
      <c r="AG10" s="42" t="s">
        <v>97</v>
      </c>
      <c r="AH10" s="42" t="s">
        <v>83</v>
      </c>
      <c r="AI10" s="42" t="s">
        <v>84</v>
      </c>
      <c r="AJ10" s="42" t="s">
        <v>85</v>
      </c>
      <c r="AK10" s="33">
        <v>0.12</v>
      </c>
      <c r="AL10" s="72">
        <v>0.48</v>
      </c>
      <c r="AM10" s="75" t="s">
        <v>183</v>
      </c>
      <c r="AN10" s="42" t="s">
        <v>163</v>
      </c>
    </row>
    <row r="11" spans="1:40" ht="189" customHeight="1" x14ac:dyDescent="0.25">
      <c r="A11" s="91" t="s">
        <v>57</v>
      </c>
      <c r="B11" s="43" t="s">
        <v>151</v>
      </c>
      <c r="C11" s="44" t="s">
        <v>41</v>
      </c>
      <c r="D11" s="57" t="s">
        <v>58</v>
      </c>
      <c r="E11" s="37" t="s">
        <v>51</v>
      </c>
      <c r="F11" s="37" t="s">
        <v>87</v>
      </c>
      <c r="G11" s="36">
        <v>1</v>
      </c>
      <c r="H11" s="45">
        <v>1</v>
      </c>
      <c r="I11" s="36">
        <v>1</v>
      </c>
      <c r="J11" s="36">
        <v>1</v>
      </c>
      <c r="K11" s="36">
        <v>1</v>
      </c>
      <c r="L11" s="36">
        <v>0</v>
      </c>
      <c r="M11" s="36">
        <v>0</v>
      </c>
      <c r="N11" s="36">
        <v>1</v>
      </c>
      <c r="O11" s="36">
        <v>0</v>
      </c>
      <c r="P11" s="36">
        <v>1</v>
      </c>
      <c r="Q11" s="36">
        <v>1</v>
      </c>
      <c r="R11" s="36">
        <v>1</v>
      </c>
      <c r="S11" s="36">
        <v>1</v>
      </c>
      <c r="T11" s="36">
        <v>0</v>
      </c>
      <c r="U11" s="36">
        <v>1</v>
      </c>
      <c r="V11" s="36">
        <v>0</v>
      </c>
      <c r="W11" s="36">
        <v>0</v>
      </c>
      <c r="X11" s="36">
        <v>1</v>
      </c>
      <c r="Y11" s="36">
        <v>0</v>
      </c>
      <c r="Z11" s="37" t="s">
        <v>94</v>
      </c>
      <c r="AA11" s="46" t="s">
        <v>75</v>
      </c>
      <c r="AB11" s="41" t="s">
        <v>130</v>
      </c>
      <c r="AC11" s="41" t="s">
        <v>105</v>
      </c>
      <c r="AD11" s="41" t="s">
        <v>140</v>
      </c>
      <c r="AE11" s="41" t="s">
        <v>131</v>
      </c>
      <c r="AF11" s="42" t="s">
        <v>74</v>
      </c>
      <c r="AG11" s="42" t="s">
        <v>97</v>
      </c>
      <c r="AH11" s="42" t="s">
        <v>83</v>
      </c>
      <c r="AI11" s="42" t="s">
        <v>84</v>
      </c>
      <c r="AJ11" s="42" t="s">
        <v>85</v>
      </c>
      <c r="AK11" s="33">
        <v>0.12</v>
      </c>
      <c r="AL11" s="72">
        <v>0.6</v>
      </c>
      <c r="AM11" s="76" t="s">
        <v>182</v>
      </c>
      <c r="AN11" s="42" t="s">
        <v>164</v>
      </c>
    </row>
    <row r="12" spans="1:40" ht="200.25" customHeight="1" x14ac:dyDescent="0.25">
      <c r="A12" s="92"/>
      <c r="B12" s="47" t="s">
        <v>152</v>
      </c>
      <c r="C12" s="48" t="s">
        <v>43</v>
      </c>
      <c r="D12" s="57" t="s">
        <v>58</v>
      </c>
      <c r="E12" s="37" t="s">
        <v>51</v>
      </c>
      <c r="F12" s="37" t="s">
        <v>87</v>
      </c>
      <c r="G12" s="36">
        <v>1</v>
      </c>
      <c r="H12" s="36">
        <v>1</v>
      </c>
      <c r="I12" s="36">
        <v>1</v>
      </c>
      <c r="J12" s="36">
        <v>1</v>
      </c>
      <c r="K12" s="36">
        <v>1</v>
      </c>
      <c r="L12" s="36">
        <v>0</v>
      </c>
      <c r="M12" s="36">
        <v>1</v>
      </c>
      <c r="N12" s="36">
        <v>0</v>
      </c>
      <c r="O12" s="36">
        <v>0</v>
      </c>
      <c r="P12" s="36">
        <v>1</v>
      </c>
      <c r="Q12" s="36">
        <v>1</v>
      </c>
      <c r="R12" s="36">
        <v>1</v>
      </c>
      <c r="S12" s="36">
        <v>0</v>
      </c>
      <c r="T12" s="36">
        <v>1</v>
      </c>
      <c r="U12" s="36">
        <v>1</v>
      </c>
      <c r="V12" s="36">
        <v>0</v>
      </c>
      <c r="W12" s="36">
        <v>0</v>
      </c>
      <c r="X12" s="36">
        <v>1</v>
      </c>
      <c r="Y12" s="36">
        <v>0</v>
      </c>
      <c r="Z12" s="37" t="s">
        <v>94</v>
      </c>
      <c r="AA12" s="46" t="s">
        <v>75</v>
      </c>
      <c r="AB12" s="44" t="s">
        <v>136</v>
      </c>
      <c r="AC12" s="41" t="s">
        <v>105</v>
      </c>
      <c r="AD12" s="40" t="s">
        <v>137</v>
      </c>
      <c r="AE12" s="41" t="s">
        <v>138</v>
      </c>
      <c r="AF12" s="42" t="s">
        <v>74</v>
      </c>
      <c r="AG12" s="42" t="s">
        <v>97</v>
      </c>
      <c r="AH12" s="42" t="s">
        <v>83</v>
      </c>
      <c r="AI12" s="42" t="s">
        <v>84</v>
      </c>
      <c r="AJ12" s="42" t="s">
        <v>85</v>
      </c>
      <c r="AK12" s="33">
        <v>0.12</v>
      </c>
      <c r="AL12" s="72">
        <v>0.6</v>
      </c>
      <c r="AM12" s="76" t="s">
        <v>182</v>
      </c>
      <c r="AN12" s="42" t="s">
        <v>165</v>
      </c>
    </row>
    <row r="13" spans="1:40" ht="187.5" customHeight="1" x14ac:dyDescent="0.25">
      <c r="A13" s="92"/>
      <c r="B13" s="34" t="s">
        <v>153</v>
      </c>
      <c r="C13" s="100" t="s">
        <v>42</v>
      </c>
      <c r="D13" s="57" t="s">
        <v>58</v>
      </c>
      <c r="E13" s="37" t="s">
        <v>51</v>
      </c>
      <c r="F13" s="37" t="s">
        <v>87</v>
      </c>
      <c r="G13" s="36">
        <v>1</v>
      </c>
      <c r="H13" s="36">
        <v>1</v>
      </c>
      <c r="I13" s="36">
        <v>1</v>
      </c>
      <c r="J13" s="36">
        <v>1</v>
      </c>
      <c r="K13" s="36">
        <v>1</v>
      </c>
      <c r="L13" s="36">
        <v>0</v>
      </c>
      <c r="M13" s="36">
        <v>1</v>
      </c>
      <c r="N13" s="36">
        <v>0</v>
      </c>
      <c r="O13" s="36">
        <v>0</v>
      </c>
      <c r="P13" s="36">
        <v>1</v>
      </c>
      <c r="Q13" s="36">
        <v>1</v>
      </c>
      <c r="R13" s="36">
        <v>1</v>
      </c>
      <c r="S13" s="36">
        <v>0</v>
      </c>
      <c r="T13" s="36">
        <v>0</v>
      </c>
      <c r="U13" s="36">
        <v>1</v>
      </c>
      <c r="V13" s="36">
        <v>0</v>
      </c>
      <c r="W13" s="36">
        <v>1</v>
      </c>
      <c r="X13" s="36">
        <v>1</v>
      </c>
      <c r="Y13" s="36">
        <v>0</v>
      </c>
      <c r="Z13" s="37" t="s">
        <v>94</v>
      </c>
      <c r="AA13" s="46" t="s">
        <v>75</v>
      </c>
      <c r="AB13" s="41" t="s">
        <v>141</v>
      </c>
      <c r="AC13" s="42" t="s">
        <v>142</v>
      </c>
      <c r="AD13" s="41" t="s">
        <v>143</v>
      </c>
      <c r="AE13" s="41" t="s">
        <v>144</v>
      </c>
      <c r="AF13" s="42" t="s">
        <v>74</v>
      </c>
      <c r="AG13" s="42" t="s">
        <v>97</v>
      </c>
      <c r="AH13" s="42" t="s">
        <v>83</v>
      </c>
      <c r="AI13" s="42" t="s">
        <v>84</v>
      </c>
      <c r="AJ13" s="42" t="s">
        <v>85</v>
      </c>
      <c r="AK13" s="33">
        <v>0.12</v>
      </c>
      <c r="AL13" s="72">
        <v>0.6</v>
      </c>
      <c r="AM13" s="76" t="s">
        <v>182</v>
      </c>
      <c r="AN13" s="41" t="s">
        <v>166</v>
      </c>
    </row>
    <row r="14" spans="1:40" ht="188.25" customHeight="1" x14ac:dyDescent="0.25">
      <c r="A14" s="92"/>
      <c r="B14" s="34" t="s">
        <v>154</v>
      </c>
      <c r="C14" s="101"/>
      <c r="D14" s="57" t="s">
        <v>58</v>
      </c>
      <c r="E14" s="37" t="s">
        <v>51</v>
      </c>
      <c r="F14" s="37" t="s">
        <v>87</v>
      </c>
      <c r="G14" s="36">
        <v>1</v>
      </c>
      <c r="H14" s="36">
        <v>1</v>
      </c>
      <c r="I14" s="36">
        <v>1</v>
      </c>
      <c r="J14" s="36">
        <v>1</v>
      </c>
      <c r="K14" s="36">
        <v>1</v>
      </c>
      <c r="L14" s="36">
        <v>0</v>
      </c>
      <c r="M14" s="36">
        <v>1</v>
      </c>
      <c r="N14" s="36">
        <v>0</v>
      </c>
      <c r="O14" s="36">
        <v>0</v>
      </c>
      <c r="P14" s="36">
        <v>1</v>
      </c>
      <c r="Q14" s="36">
        <v>1</v>
      </c>
      <c r="R14" s="36">
        <v>1</v>
      </c>
      <c r="S14" s="36">
        <v>0</v>
      </c>
      <c r="T14" s="36">
        <v>0</v>
      </c>
      <c r="U14" s="36">
        <v>1</v>
      </c>
      <c r="V14" s="36">
        <v>0</v>
      </c>
      <c r="W14" s="36">
        <v>1</v>
      </c>
      <c r="X14" s="36">
        <v>1</v>
      </c>
      <c r="Y14" s="36">
        <v>0</v>
      </c>
      <c r="Z14" s="37" t="s">
        <v>94</v>
      </c>
      <c r="AA14" s="46" t="s">
        <v>75</v>
      </c>
      <c r="AB14" s="41" t="s">
        <v>126</v>
      </c>
      <c r="AC14" s="41" t="s">
        <v>127</v>
      </c>
      <c r="AD14" s="41" t="s">
        <v>128</v>
      </c>
      <c r="AE14" s="41" t="s">
        <v>129</v>
      </c>
      <c r="AF14" s="42" t="s">
        <v>74</v>
      </c>
      <c r="AG14" s="42" t="s">
        <v>97</v>
      </c>
      <c r="AH14" s="42" t="s">
        <v>83</v>
      </c>
      <c r="AI14" s="42" t="s">
        <v>84</v>
      </c>
      <c r="AJ14" s="42" t="s">
        <v>85</v>
      </c>
      <c r="AK14" s="33">
        <v>0.12</v>
      </c>
      <c r="AL14" s="72">
        <v>0.6</v>
      </c>
      <c r="AM14" s="76" t="s">
        <v>182</v>
      </c>
      <c r="AN14" s="41" t="s">
        <v>167</v>
      </c>
    </row>
    <row r="15" spans="1:40" ht="177.75" customHeight="1" x14ac:dyDescent="0.25">
      <c r="A15" s="93"/>
      <c r="B15" s="49" t="s">
        <v>155</v>
      </c>
      <c r="C15" s="40" t="s">
        <v>63</v>
      </c>
      <c r="D15" s="57" t="s">
        <v>58</v>
      </c>
      <c r="E15" s="37" t="s">
        <v>51</v>
      </c>
      <c r="F15" s="37" t="s">
        <v>87</v>
      </c>
      <c r="G15" s="36">
        <v>1</v>
      </c>
      <c r="H15" s="36">
        <v>1</v>
      </c>
      <c r="I15" s="36">
        <v>1</v>
      </c>
      <c r="J15" s="36">
        <v>1</v>
      </c>
      <c r="K15" s="36">
        <v>1</v>
      </c>
      <c r="L15" s="36">
        <v>0</v>
      </c>
      <c r="M15" s="36">
        <v>1</v>
      </c>
      <c r="N15" s="36">
        <v>1</v>
      </c>
      <c r="O15" s="36">
        <v>0</v>
      </c>
      <c r="P15" s="36">
        <v>1</v>
      </c>
      <c r="Q15" s="36">
        <v>1</v>
      </c>
      <c r="R15" s="36">
        <v>1</v>
      </c>
      <c r="S15" s="36">
        <v>1</v>
      </c>
      <c r="T15" s="36">
        <v>1</v>
      </c>
      <c r="U15" s="36">
        <v>1</v>
      </c>
      <c r="V15" s="36">
        <v>0</v>
      </c>
      <c r="W15" s="36">
        <v>1</v>
      </c>
      <c r="X15" s="36">
        <v>1</v>
      </c>
      <c r="Y15" s="36">
        <v>0</v>
      </c>
      <c r="Z15" s="37" t="s">
        <v>94</v>
      </c>
      <c r="AA15" s="46" t="s">
        <v>75</v>
      </c>
      <c r="AB15" s="41" t="s">
        <v>133</v>
      </c>
      <c r="AC15" s="41" t="s">
        <v>105</v>
      </c>
      <c r="AD15" s="41" t="s">
        <v>134</v>
      </c>
      <c r="AE15" s="41" t="s">
        <v>135</v>
      </c>
      <c r="AF15" s="42" t="s">
        <v>74</v>
      </c>
      <c r="AG15" s="42" t="s">
        <v>97</v>
      </c>
      <c r="AH15" s="42" t="s">
        <v>83</v>
      </c>
      <c r="AI15" s="42" t="s">
        <v>84</v>
      </c>
      <c r="AJ15" s="42" t="s">
        <v>85</v>
      </c>
      <c r="AK15" s="33">
        <v>0.12</v>
      </c>
      <c r="AL15" s="72">
        <v>0.6</v>
      </c>
      <c r="AM15" s="76" t="s">
        <v>182</v>
      </c>
      <c r="AN15" s="41" t="s">
        <v>168</v>
      </c>
    </row>
    <row r="16" spans="1:40" ht="198" customHeight="1" x14ac:dyDescent="0.25">
      <c r="A16" s="78" t="s">
        <v>55</v>
      </c>
      <c r="B16" s="50" t="s">
        <v>156</v>
      </c>
      <c r="C16" s="43" t="s">
        <v>62</v>
      </c>
      <c r="D16" s="57" t="s">
        <v>58</v>
      </c>
      <c r="E16" s="37" t="s">
        <v>51</v>
      </c>
      <c r="F16" s="37" t="s">
        <v>87</v>
      </c>
      <c r="G16" s="36">
        <v>1</v>
      </c>
      <c r="H16" s="36">
        <v>1</v>
      </c>
      <c r="I16" s="36">
        <v>1</v>
      </c>
      <c r="J16" s="36">
        <v>1</v>
      </c>
      <c r="K16" s="36">
        <v>1</v>
      </c>
      <c r="L16" s="36">
        <v>1</v>
      </c>
      <c r="M16" s="36">
        <v>1</v>
      </c>
      <c r="N16" s="36">
        <v>1</v>
      </c>
      <c r="O16" s="36">
        <v>1</v>
      </c>
      <c r="P16" s="36">
        <v>1</v>
      </c>
      <c r="Q16" s="36">
        <v>1</v>
      </c>
      <c r="R16" s="36">
        <v>1</v>
      </c>
      <c r="S16" s="36">
        <v>1</v>
      </c>
      <c r="T16" s="36">
        <v>1</v>
      </c>
      <c r="U16" s="36">
        <v>1</v>
      </c>
      <c r="V16" s="36">
        <v>0</v>
      </c>
      <c r="W16" s="36">
        <v>1</v>
      </c>
      <c r="X16" s="36">
        <v>1</v>
      </c>
      <c r="Y16" s="36">
        <v>0</v>
      </c>
      <c r="Z16" s="37" t="s">
        <v>94</v>
      </c>
      <c r="AA16" s="46" t="s">
        <v>75</v>
      </c>
      <c r="AB16" s="41" t="s">
        <v>108</v>
      </c>
      <c r="AC16" s="42" t="s">
        <v>105</v>
      </c>
      <c r="AD16" s="41" t="s">
        <v>109</v>
      </c>
      <c r="AE16" s="41" t="s">
        <v>110</v>
      </c>
      <c r="AF16" s="42" t="s">
        <v>74</v>
      </c>
      <c r="AG16" s="42" t="s">
        <v>97</v>
      </c>
      <c r="AH16" s="42" t="s">
        <v>83</v>
      </c>
      <c r="AI16" s="42" t="s">
        <v>84</v>
      </c>
      <c r="AJ16" s="42" t="s">
        <v>85</v>
      </c>
      <c r="AK16" s="33">
        <v>0.12</v>
      </c>
      <c r="AL16" s="72">
        <v>0.6</v>
      </c>
      <c r="AM16" s="76" t="s">
        <v>182</v>
      </c>
      <c r="AN16" s="42" t="s">
        <v>169</v>
      </c>
    </row>
    <row r="17" spans="1:40" ht="183.75" customHeight="1" x14ac:dyDescent="0.25">
      <c r="A17" s="79"/>
      <c r="B17" s="43" t="s">
        <v>157</v>
      </c>
      <c r="C17" s="40" t="s">
        <v>61</v>
      </c>
      <c r="D17" s="57" t="s">
        <v>58</v>
      </c>
      <c r="E17" s="37" t="s">
        <v>51</v>
      </c>
      <c r="F17" s="37" t="s">
        <v>87</v>
      </c>
      <c r="G17" s="36">
        <v>1</v>
      </c>
      <c r="H17" s="36">
        <v>1</v>
      </c>
      <c r="I17" s="36">
        <v>1</v>
      </c>
      <c r="J17" s="36">
        <v>0</v>
      </c>
      <c r="K17" s="36">
        <v>0</v>
      </c>
      <c r="L17" s="36">
        <v>1</v>
      </c>
      <c r="M17" s="36">
        <v>0</v>
      </c>
      <c r="N17" s="36">
        <v>0</v>
      </c>
      <c r="O17" s="36">
        <v>0</v>
      </c>
      <c r="P17" s="36">
        <v>1</v>
      </c>
      <c r="Q17" s="36">
        <v>1</v>
      </c>
      <c r="R17" s="36">
        <v>1</v>
      </c>
      <c r="S17" s="36">
        <v>1</v>
      </c>
      <c r="T17" s="36">
        <v>1</v>
      </c>
      <c r="U17" s="36">
        <v>0</v>
      </c>
      <c r="V17" s="36">
        <v>0</v>
      </c>
      <c r="W17" s="36">
        <v>0</v>
      </c>
      <c r="X17" s="36">
        <v>1</v>
      </c>
      <c r="Y17" s="36">
        <v>0</v>
      </c>
      <c r="Z17" s="37" t="s">
        <v>93</v>
      </c>
      <c r="AA17" s="51" t="s">
        <v>76</v>
      </c>
      <c r="AB17" s="41" t="s">
        <v>113</v>
      </c>
      <c r="AC17" s="42" t="s">
        <v>105</v>
      </c>
      <c r="AD17" s="41" t="s">
        <v>111</v>
      </c>
      <c r="AE17" s="41" t="s">
        <v>112</v>
      </c>
      <c r="AF17" s="42" t="s">
        <v>74</v>
      </c>
      <c r="AG17" s="42" t="s">
        <v>97</v>
      </c>
      <c r="AH17" s="42" t="s">
        <v>83</v>
      </c>
      <c r="AI17" s="42" t="s">
        <v>84</v>
      </c>
      <c r="AJ17" s="42" t="s">
        <v>85</v>
      </c>
      <c r="AK17" s="33">
        <v>0.12</v>
      </c>
      <c r="AL17" s="72">
        <v>0.48</v>
      </c>
      <c r="AM17" s="75" t="s">
        <v>183</v>
      </c>
      <c r="AN17" s="42" t="s">
        <v>170</v>
      </c>
    </row>
    <row r="18" spans="1:40" ht="184.5" customHeight="1" x14ac:dyDescent="0.25">
      <c r="A18" s="79"/>
      <c r="B18" s="43" t="s">
        <v>158</v>
      </c>
      <c r="C18" s="52" t="s">
        <v>86</v>
      </c>
      <c r="D18" s="57" t="s">
        <v>58</v>
      </c>
      <c r="E18" s="37" t="s">
        <v>51</v>
      </c>
      <c r="F18" s="37" t="s">
        <v>87</v>
      </c>
      <c r="G18" s="36">
        <v>1</v>
      </c>
      <c r="H18" s="36">
        <v>1</v>
      </c>
      <c r="I18" s="36">
        <v>1</v>
      </c>
      <c r="J18" s="36">
        <v>1</v>
      </c>
      <c r="K18" s="36">
        <v>1</v>
      </c>
      <c r="L18" s="36">
        <v>1</v>
      </c>
      <c r="M18" s="36">
        <v>0</v>
      </c>
      <c r="N18" s="36">
        <v>1</v>
      </c>
      <c r="O18" s="36">
        <v>0</v>
      </c>
      <c r="P18" s="36">
        <v>1</v>
      </c>
      <c r="Q18" s="36">
        <v>1</v>
      </c>
      <c r="R18" s="36">
        <v>1</v>
      </c>
      <c r="S18" s="36">
        <v>1</v>
      </c>
      <c r="T18" s="36">
        <v>1</v>
      </c>
      <c r="U18" s="36">
        <v>1</v>
      </c>
      <c r="V18" s="36">
        <v>0</v>
      </c>
      <c r="W18" s="36">
        <v>0</v>
      </c>
      <c r="X18" s="36">
        <v>1</v>
      </c>
      <c r="Y18" s="36">
        <v>0</v>
      </c>
      <c r="Z18" s="37" t="s">
        <v>94</v>
      </c>
      <c r="AA18" s="46" t="s">
        <v>75</v>
      </c>
      <c r="AB18" s="41" t="s">
        <v>123</v>
      </c>
      <c r="AC18" s="41" t="s">
        <v>105</v>
      </c>
      <c r="AD18" s="41" t="s">
        <v>124</v>
      </c>
      <c r="AE18" s="41" t="s">
        <v>125</v>
      </c>
      <c r="AF18" s="42" t="s">
        <v>95</v>
      </c>
      <c r="AG18" s="42" t="s">
        <v>97</v>
      </c>
      <c r="AH18" s="42" t="s">
        <v>83</v>
      </c>
      <c r="AI18" s="42" t="s">
        <v>84</v>
      </c>
      <c r="AJ18" s="42" t="s">
        <v>85</v>
      </c>
      <c r="AK18" s="33">
        <v>0.12</v>
      </c>
      <c r="AL18" s="72">
        <v>0.6</v>
      </c>
      <c r="AM18" s="76" t="s">
        <v>182</v>
      </c>
      <c r="AN18" s="42" t="s">
        <v>171</v>
      </c>
    </row>
    <row r="19" spans="1:40" ht="198" customHeight="1" x14ac:dyDescent="0.25">
      <c r="A19" s="80"/>
      <c r="B19" s="41" t="s">
        <v>159</v>
      </c>
      <c r="C19" s="41" t="s">
        <v>64</v>
      </c>
      <c r="D19" s="57" t="s">
        <v>58</v>
      </c>
      <c r="E19" s="37" t="s">
        <v>51</v>
      </c>
      <c r="F19" s="37" t="s">
        <v>87</v>
      </c>
      <c r="G19" s="36">
        <v>1</v>
      </c>
      <c r="H19" s="36">
        <v>1</v>
      </c>
      <c r="I19" s="36">
        <v>1</v>
      </c>
      <c r="J19" s="36">
        <v>1</v>
      </c>
      <c r="K19" s="36">
        <v>1</v>
      </c>
      <c r="L19" s="36">
        <v>1</v>
      </c>
      <c r="M19" s="36">
        <v>0</v>
      </c>
      <c r="N19" s="36">
        <v>0</v>
      </c>
      <c r="O19" s="36">
        <v>1</v>
      </c>
      <c r="P19" s="36">
        <v>1</v>
      </c>
      <c r="Q19" s="36">
        <v>1</v>
      </c>
      <c r="R19" s="36">
        <v>1</v>
      </c>
      <c r="S19" s="36">
        <v>1</v>
      </c>
      <c r="T19" s="36">
        <v>1</v>
      </c>
      <c r="U19" s="36">
        <v>1</v>
      </c>
      <c r="V19" s="36">
        <v>0</v>
      </c>
      <c r="W19" s="36">
        <v>1</v>
      </c>
      <c r="X19" s="36">
        <v>1</v>
      </c>
      <c r="Y19" s="36">
        <v>0</v>
      </c>
      <c r="Z19" s="37" t="s">
        <v>94</v>
      </c>
      <c r="AA19" s="46" t="s">
        <v>75</v>
      </c>
      <c r="AB19" s="41" t="s">
        <v>120</v>
      </c>
      <c r="AC19" s="41" t="s">
        <v>105</v>
      </c>
      <c r="AD19" s="41" t="s">
        <v>121</v>
      </c>
      <c r="AE19" s="41" t="s">
        <v>122</v>
      </c>
      <c r="AF19" s="42" t="s">
        <v>74</v>
      </c>
      <c r="AG19" s="42" t="s">
        <v>97</v>
      </c>
      <c r="AH19" s="42" t="s">
        <v>83</v>
      </c>
      <c r="AI19" s="42" t="s">
        <v>84</v>
      </c>
      <c r="AJ19" s="42" t="s">
        <v>85</v>
      </c>
      <c r="AK19" s="33">
        <v>0.12</v>
      </c>
      <c r="AL19" s="72">
        <v>0.6</v>
      </c>
      <c r="AM19" s="76" t="s">
        <v>182</v>
      </c>
      <c r="AN19" s="42" t="s">
        <v>172</v>
      </c>
    </row>
    <row r="20" spans="1:40" ht="186.75" customHeight="1" x14ac:dyDescent="0.25">
      <c r="A20" s="3" t="s">
        <v>56</v>
      </c>
      <c r="B20" s="40" t="s">
        <v>174</v>
      </c>
      <c r="C20" s="43" t="s">
        <v>65</v>
      </c>
      <c r="D20" s="57" t="s">
        <v>58</v>
      </c>
      <c r="E20" s="37" t="s">
        <v>51</v>
      </c>
      <c r="F20" s="37" t="s">
        <v>87</v>
      </c>
      <c r="G20" s="36">
        <v>1</v>
      </c>
      <c r="H20" s="36">
        <v>1</v>
      </c>
      <c r="I20" s="36">
        <v>1</v>
      </c>
      <c r="J20" s="36">
        <v>1</v>
      </c>
      <c r="K20" s="36">
        <v>1</v>
      </c>
      <c r="L20" s="36">
        <v>0</v>
      </c>
      <c r="M20" s="36">
        <v>0</v>
      </c>
      <c r="N20" s="36">
        <v>0</v>
      </c>
      <c r="O20" s="36">
        <v>0</v>
      </c>
      <c r="P20" s="36">
        <v>1</v>
      </c>
      <c r="Q20" s="36">
        <v>1</v>
      </c>
      <c r="R20" s="36">
        <v>1</v>
      </c>
      <c r="S20" s="36">
        <v>0</v>
      </c>
      <c r="T20" s="36">
        <v>0</v>
      </c>
      <c r="U20" s="36">
        <v>1</v>
      </c>
      <c r="V20" s="36">
        <v>0</v>
      </c>
      <c r="W20" s="36">
        <v>0</v>
      </c>
      <c r="X20" s="36">
        <v>1</v>
      </c>
      <c r="Y20" s="36">
        <v>0</v>
      </c>
      <c r="Z20" s="37" t="s">
        <v>93</v>
      </c>
      <c r="AA20" s="51" t="s">
        <v>76</v>
      </c>
      <c r="AB20" s="41" t="s">
        <v>116</v>
      </c>
      <c r="AC20" s="41" t="s">
        <v>105</v>
      </c>
      <c r="AD20" s="41" t="s">
        <v>114</v>
      </c>
      <c r="AE20" s="41" t="s">
        <v>115</v>
      </c>
      <c r="AF20" s="42" t="s">
        <v>74</v>
      </c>
      <c r="AG20" s="42" t="s">
        <v>97</v>
      </c>
      <c r="AH20" s="42" t="s">
        <v>83</v>
      </c>
      <c r="AI20" s="42" t="s">
        <v>84</v>
      </c>
      <c r="AJ20" s="42" t="s">
        <v>85</v>
      </c>
      <c r="AK20" s="33">
        <v>0.12</v>
      </c>
      <c r="AL20" s="72">
        <v>0.48</v>
      </c>
      <c r="AM20" s="75" t="s">
        <v>183</v>
      </c>
      <c r="AN20" s="42" t="s">
        <v>173</v>
      </c>
    </row>
    <row r="22" spans="1:40" x14ac:dyDescent="0.25">
      <c r="B22" s="53" t="s">
        <v>67</v>
      </c>
      <c r="C22" s="53" t="s">
        <v>68</v>
      </c>
      <c r="D22" s="53" t="s">
        <v>69</v>
      </c>
    </row>
    <row r="23" spans="1:40" ht="39" x14ac:dyDescent="0.25">
      <c r="B23" s="55" t="s">
        <v>175</v>
      </c>
      <c r="C23" s="55" t="s">
        <v>176</v>
      </c>
      <c r="D23" s="55" t="s">
        <v>70</v>
      </c>
    </row>
  </sheetData>
  <autoFilter ref="A1:AN20" xr:uid="{A208C0DA-44A2-4B3B-A7FE-DF243A9923BB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18">
    <mergeCell ref="AN4:AN5"/>
    <mergeCell ref="AB4:AJ4"/>
    <mergeCell ref="A16:A19"/>
    <mergeCell ref="A1:A3"/>
    <mergeCell ref="G5:AA5"/>
    <mergeCell ref="E4:AA4"/>
    <mergeCell ref="E5:F5"/>
    <mergeCell ref="A4:D4"/>
    <mergeCell ref="B1:AN1"/>
    <mergeCell ref="B2:AN2"/>
    <mergeCell ref="A11:A15"/>
    <mergeCell ref="A7:A10"/>
    <mergeCell ref="B3:AN3"/>
    <mergeCell ref="AB5:AB6"/>
    <mergeCell ref="AC5:AE5"/>
    <mergeCell ref="C13:C14"/>
    <mergeCell ref="AF5:AJ5"/>
    <mergeCell ref="AK4:AL4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4214C18-57A9-4C51-9452-16F091ED8646}">
          <x14:formula1>
            <xm:f>'tabla probabilidad'!$A$1:$A$3</xm:f>
          </x14:formula1>
          <xm:sqref>Z7:Z20</xm:sqref>
        </x14:dataValidation>
        <x14:dataValidation type="list" allowBlank="1" showInputMessage="1" showErrorMessage="1" xr:uid="{19B24E8C-B8C8-4398-BBFE-3AF26995BA96}">
          <x14:formula1>
            <xm:f>'tabla probabilidad'!$B$1:$B$3</xm:f>
          </x14:formula1>
          <xm:sqref>AA7:AA20</xm:sqref>
        </x14:dataValidation>
        <x14:dataValidation type="list" allowBlank="1" showInputMessage="1" showErrorMessage="1" xr:uid="{CE9CD971-57D1-427C-BE7B-954F2649AA83}">
          <x14:formula1>
            <xm:f>'tabla probabilidad'!$D$1:$D$5</xm:f>
          </x14:formula1>
          <xm:sqref>E7:E20</xm:sqref>
        </x14:dataValidation>
        <x14:dataValidation type="list" allowBlank="1" showInputMessage="1" showErrorMessage="1" xr:uid="{32490B3D-7C03-452C-9C5C-62ADE70DA96E}">
          <x14:formula1>
            <xm:f>'tabla probabilidad'!$E$1:$E$5</xm:f>
          </x14:formula1>
          <xm:sqref>F7:F20</xm:sqref>
        </x14:dataValidation>
        <x14:dataValidation type="list" showInputMessage="1" showErrorMessage="1" xr:uid="{EEE94B19-BC33-48BB-8524-0486293F6FA9}">
          <x14:formula1>
            <xm:f>Hoja1!$B$4:$B$5</xm:f>
          </x14:formula1>
          <xm:sqref>AF7:AF20</xm:sqref>
        </x14:dataValidation>
        <x14:dataValidation type="list" allowBlank="1" showInputMessage="1" showErrorMessage="1" xr:uid="{49DFFFC8-7343-4A93-B856-589D39F8B8AE}">
          <x14:formula1>
            <xm:f>Hoja1!$E$4:$E$5</xm:f>
          </x14:formula1>
          <xm:sqref>AG7:AG20</xm:sqref>
        </x14:dataValidation>
        <x14:dataValidation type="list" allowBlank="1" showInputMessage="1" showErrorMessage="1" xr:uid="{2A6727FB-9D54-450D-968C-53D4A454567C}">
          <x14:formula1>
            <xm:f>Hoja1!$M$4:$M$5</xm:f>
          </x14:formula1>
          <xm:sqref>AH7:AH20</xm:sqref>
        </x14:dataValidation>
        <x14:dataValidation type="list" allowBlank="1" showInputMessage="1" showErrorMessage="1" xr:uid="{F4C0A31B-4D44-479B-AF91-3ECB9B989FD1}">
          <x14:formula1>
            <xm:f>Hoja1!$N$4:$N$5</xm:f>
          </x14:formula1>
          <xm:sqref>AI7:AI20</xm:sqref>
        </x14:dataValidation>
        <x14:dataValidation type="list" allowBlank="1" showInputMessage="1" showErrorMessage="1" xr:uid="{F802A4E4-AE69-4DB4-B0FB-0301BD8D79CC}">
          <x14:formula1>
            <xm:f>Hoja1!$O$4:$O$5</xm:f>
          </x14:formula1>
          <xm:sqref>AJ7:AJ20</xm:sqref>
        </x14:dataValidation>
        <x14:dataValidation type="list" allowBlank="1" showInputMessage="1" showErrorMessage="1" xr:uid="{9E73F66A-4542-41F6-95BF-AFA4F2068AFD}">
          <x14:formula1>
            <xm:f>'tabla probabilidad'!$G$1:$G$4</xm:f>
          </x14:formula1>
          <xm:sqref>AM7:AM20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E43F-9FEC-49BF-9A1C-3B5CA2A8EAB2}">
  <dimension ref="B3:O32"/>
  <sheetViews>
    <sheetView workbookViewId="0">
      <selection activeCell="E18" sqref="E18"/>
    </sheetView>
  </sheetViews>
  <sheetFormatPr baseColWidth="10" defaultRowHeight="15" x14ac:dyDescent="0.25"/>
  <cols>
    <col min="2" max="2" width="20.85546875" customWidth="1"/>
    <col min="3" max="3" width="17.42578125" customWidth="1"/>
    <col min="4" max="4" width="15.42578125" customWidth="1"/>
    <col min="5" max="5" width="16.42578125" customWidth="1"/>
    <col min="6" max="6" width="19" customWidth="1"/>
    <col min="8" max="8" width="16.28515625" customWidth="1"/>
    <col min="9" max="9" width="21.5703125" customWidth="1"/>
    <col min="10" max="10" width="23.85546875" customWidth="1"/>
    <col min="13" max="13" width="15.140625" customWidth="1"/>
    <col min="15" max="15" width="16.7109375" customWidth="1"/>
  </cols>
  <sheetData>
    <row r="3" spans="2:15" x14ac:dyDescent="0.25">
      <c r="H3" s="1" t="s">
        <v>79</v>
      </c>
      <c r="I3" s="1" t="s">
        <v>80</v>
      </c>
    </row>
    <row r="4" spans="2:15" x14ac:dyDescent="0.25">
      <c r="B4" s="1" t="s">
        <v>95</v>
      </c>
      <c r="C4" s="9">
        <v>0.25</v>
      </c>
      <c r="E4" s="1" t="s">
        <v>97</v>
      </c>
      <c r="F4" s="9">
        <v>0.25</v>
      </c>
      <c r="H4" s="9">
        <v>0.5</v>
      </c>
      <c r="I4" s="9">
        <v>1</v>
      </c>
      <c r="M4" s="1" t="s">
        <v>83</v>
      </c>
      <c r="N4" s="1" t="s">
        <v>84</v>
      </c>
      <c r="O4" s="1" t="s">
        <v>85</v>
      </c>
    </row>
    <row r="5" spans="2:15" x14ac:dyDescent="0.25">
      <c r="B5" s="1" t="s">
        <v>96</v>
      </c>
      <c r="C5" s="9">
        <v>0.15</v>
      </c>
      <c r="E5" s="1" t="s">
        <v>98</v>
      </c>
      <c r="F5" s="9">
        <v>0.15</v>
      </c>
      <c r="H5" s="9">
        <v>0.4</v>
      </c>
      <c r="I5" s="9">
        <v>0.8</v>
      </c>
      <c r="M5" s="1" t="s">
        <v>99</v>
      </c>
      <c r="N5" s="1" t="s">
        <v>100</v>
      </c>
      <c r="O5" s="1" t="s">
        <v>101</v>
      </c>
    </row>
    <row r="6" spans="2:15" x14ac:dyDescent="0.25">
      <c r="H6" s="9">
        <v>0.35</v>
      </c>
      <c r="I6" s="9">
        <v>0.6</v>
      </c>
    </row>
    <row r="7" spans="2:15" x14ac:dyDescent="0.25">
      <c r="H7" s="9">
        <v>0.3</v>
      </c>
      <c r="I7" s="1"/>
    </row>
    <row r="8" spans="2:15" x14ac:dyDescent="0.25">
      <c r="H8" s="9">
        <v>0.25</v>
      </c>
      <c r="I8" s="1"/>
    </row>
    <row r="13" spans="2:15" x14ac:dyDescent="0.25">
      <c r="C13" s="108" t="s">
        <v>78</v>
      </c>
      <c r="D13" s="109"/>
    </row>
    <row r="14" spans="2:15" x14ac:dyDescent="0.25">
      <c r="C14" s="1" t="s">
        <v>81</v>
      </c>
      <c r="D14" s="1" t="s">
        <v>82</v>
      </c>
    </row>
    <row r="15" spans="2:15" x14ac:dyDescent="0.25">
      <c r="C15" s="9">
        <f>(I6*H4)</f>
        <v>0.3</v>
      </c>
      <c r="D15" s="10">
        <f>I6-C15</f>
        <v>0.3</v>
      </c>
    </row>
    <row r="16" spans="2:15" x14ac:dyDescent="0.25">
      <c r="C16" s="9">
        <f>I4*H5</f>
        <v>0.4</v>
      </c>
      <c r="D16" s="10">
        <f>I4-C16</f>
        <v>0.6</v>
      </c>
    </row>
    <row r="18" spans="2:12" x14ac:dyDescent="0.25">
      <c r="I18" s="11"/>
    </row>
    <row r="19" spans="2:12" ht="15.75" thickBot="1" x14ac:dyDescent="0.3"/>
    <row r="20" spans="2:12" x14ac:dyDescent="0.25">
      <c r="B20" s="58">
        <v>0.2</v>
      </c>
      <c r="C20" s="59">
        <v>0.4</v>
      </c>
      <c r="D20" s="60">
        <f>B20*C20</f>
        <v>8.0000000000000016E-2</v>
      </c>
      <c r="F20" s="58">
        <v>0.2</v>
      </c>
      <c r="G20" s="59">
        <v>0.4</v>
      </c>
      <c r="H20" s="60">
        <f>F20*G20</f>
        <v>8.0000000000000016E-2</v>
      </c>
      <c r="J20" s="58">
        <v>0.2</v>
      </c>
      <c r="K20" s="59">
        <v>0.4</v>
      </c>
      <c r="L20" s="60">
        <f>J20*K20</f>
        <v>8.0000000000000016E-2</v>
      </c>
    </row>
    <row r="21" spans="2:12" x14ac:dyDescent="0.25">
      <c r="B21" s="61">
        <v>0.2</v>
      </c>
      <c r="C21" s="11">
        <v>0.08</v>
      </c>
      <c r="D21" s="62">
        <f>B21-C21</f>
        <v>0.12000000000000001</v>
      </c>
      <c r="F21" s="61">
        <v>0.2</v>
      </c>
      <c r="G21" s="11">
        <v>0.08</v>
      </c>
      <c r="H21" s="62">
        <f>F21-G21</f>
        <v>0.12000000000000001</v>
      </c>
      <c r="J21" s="61">
        <v>0.2</v>
      </c>
      <c r="K21" s="11">
        <v>0.08</v>
      </c>
      <c r="L21" s="62">
        <f>J21-K21</f>
        <v>0.12000000000000001</v>
      </c>
    </row>
    <row r="22" spans="2:12" x14ac:dyDescent="0.25">
      <c r="B22" s="63"/>
      <c r="D22" s="64"/>
      <c r="F22" s="63"/>
      <c r="H22" s="64"/>
      <c r="J22" s="63"/>
      <c r="L22" s="64"/>
    </row>
    <row r="23" spans="2:12" x14ac:dyDescent="0.25">
      <c r="B23" s="63" t="s">
        <v>78</v>
      </c>
      <c r="C23" s="11">
        <f>D21</f>
        <v>0.12000000000000001</v>
      </c>
      <c r="D23" s="64"/>
      <c r="F23" s="63" t="s">
        <v>78</v>
      </c>
      <c r="G23" s="11">
        <f>H21</f>
        <v>0.12000000000000001</v>
      </c>
      <c r="H23" s="64"/>
      <c r="J23" s="63" t="s">
        <v>78</v>
      </c>
      <c r="K23" s="11">
        <f>L21</f>
        <v>0.12000000000000001</v>
      </c>
      <c r="L23" s="64"/>
    </row>
    <row r="24" spans="2:12" x14ac:dyDescent="0.25">
      <c r="B24" s="63"/>
      <c r="D24" s="64"/>
      <c r="F24" s="63"/>
      <c r="H24" s="64"/>
      <c r="J24" s="63"/>
      <c r="L24" s="64"/>
    </row>
    <row r="25" spans="2:12" x14ac:dyDescent="0.25">
      <c r="B25" s="63"/>
      <c r="D25" s="64"/>
      <c r="F25" s="63"/>
      <c r="H25" s="64"/>
      <c r="J25" s="63"/>
      <c r="L25" s="64"/>
    </row>
    <row r="26" spans="2:12" x14ac:dyDescent="0.25">
      <c r="B26" s="63"/>
      <c r="D26" s="64"/>
      <c r="F26" s="63"/>
      <c r="H26" s="64"/>
      <c r="J26" s="63"/>
      <c r="L26" s="64"/>
    </row>
    <row r="27" spans="2:12" x14ac:dyDescent="0.25">
      <c r="B27" s="61">
        <v>1</v>
      </c>
      <c r="C27" s="11">
        <v>0.4</v>
      </c>
      <c r="D27" s="62">
        <f>B27*C27</f>
        <v>0.4</v>
      </c>
      <c r="F27" s="61">
        <v>0.8</v>
      </c>
      <c r="G27" s="11">
        <v>0.4</v>
      </c>
      <c r="H27" s="62">
        <f>F27*G27</f>
        <v>0.32000000000000006</v>
      </c>
      <c r="J27" s="61">
        <v>0.6</v>
      </c>
      <c r="K27" s="11">
        <v>0.4</v>
      </c>
      <c r="L27" s="62">
        <f>J27*K27</f>
        <v>0.24</v>
      </c>
    </row>
    <row r="28" spans="2:12" x14ac:dyDescent="0.25">
      <c r="B28" s="61">
        <v>1</v>
      </c>
      <c r="C28" s="11">
        <f>D27</f>
        <v>0.4</v>
      </c>
      <c r="D28" s="62">
        <f>B28-C28</f>
        <v>0.6</v>
      </c>
      <c r="F28" s="61">
        <v>0.8</v>
      </c>
      <c r="G28" s="11">
        <f>H27</f>
        <v>0.32000000000000006</v>
      </c>
      <c r="H28" s="62">
        <f>F28-G28</f>
        <v>0.48</v>
      </c>
      <c r="J28" s="61">
        <v>0.6</v>
      </c>
      <c r="K28" s="11">
        <f>L27</f>
        <v>0.24</v>
      </c>
      <c r="L28" s="62">
        <f>J28-K28</f>
        <v>0.36</v>
      </c>
    </row>
    <row r="29" spans="2:12" x14ac:dyDescent="0.25">
      <c r="B29" s="63"/>
      <c r="D29" s="64"/>
      <c r="F29" s="63"/>
      <c r="H29" s="64"/>
      <c r="J29" s="63"/>
      <c r="L29" s="64"/>
    </row>
    <row r="30" spans="2:12" x14ac:dyDescent="0.25">
      <c r="B30" s="63" t="s">
        <v>178</v>
      </c>
      <c r="C30" s="11">
        <f>D28</f>
        <v>0.6</v>
      </c>
      <c r="D30" s="64"/>
      <c r="F30" s="63" t="s">
        <v>178</v>
      </c>
      <c r="G30" s="11">
        <f>H28</f>
        <v>0.48</v>
      </c>
      <c r="H30" s="64"/>
      <c r="J30" s="63" t="s">
        <v>178</v>
      </c>
      <c r="K30" s="11">
        <f>L28</f>
        <v>0.36</v>
      </c>
      <c r="L30" s="64"/>
    </row>
    <row r="31" spans="2:12" x14ac:dyDescent="0.25">
      <c r="B31" s="63"/>
      <c r="D31" s="64"/>
      <c r="F31" s="63"/>
      <c r="H31" s="64"/>
      <c r="J31" s="63"/>
      <c r="L31" s="64"/>
    </row>
    <row r="32" spans="2:12" ht="15.75" thickBot="1" x14ac:dyDescent="0.3">
      <c r="B32" s="65"/>
      <c r="C32" s="66"/>
      <c r="D32" s="67"/>
      <c r="F32" s="65"/>
      <c r="G32" s="66"/>
      <c r="H32" s="67"/>
      <c r="J32" s="65"/>
      <c r="K32" s="66"/>
      <c r="L32" s="67"/>
    </row>
  </sheetData>
  <mergeCells count="1"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4FE7-6E72-4E61-BEB4-23E4CBC4F0B5}">
  <dimension ref="A1:G5"/>
  <sheetViews>
    <sheetView workbookViewId="0">
      <selection activeCell="G1" sqref="G1"/>
    </sheetView>
  </sheetViews>
  <sheetFormatPr baseColWidth="10" defaultRowHeight="15" x14ac:dyDescent="0.25"/>
  <cols>
    <col min="1" max="1" width="14.28515625" customWidth="1"/>
    <col min="2" max="2" width="14.42578125" customWidth="1"/>
    <col min="4" max="4" width="18.85546875" customWidth="1"/>
  </cols>
  <sheetData>
    <row r="1" spans="1:7" ht="54" customHeight="1" x14ac:dyDescent="0.25">
      <c r="A1" s="4" t="s">
        <v>92</v>
      </c>
      <c r="B1" s="5" t="s">
        <v>75</v>
      </c>
      <c r="D1" s="2" t="s">
        <v>47</v>
      </c>
      <c r="E1" s="2" t="s">
        <v>91</v>
      </c>
      <c r="G1" t="s">
        <v>180</v>
      </c>
    </row>
    <row r="2" spans="1:7" ht="56.25" customHeight="1" x14ac:dyDescent="0.25">
      <c r="A2" s="4" t="s">
        <v>93</v>
      </c>
      <c r="B2" s="6" t="s">
        <v>76</v>
      </c>
      <c r="D2" s="2" t="s">
        <v>48</v>
      </c>
      <c r="E2" s="8" t="s">
        <v>90</v>
      </c>
      <c r="G2" t="s">
        <v>181</v>
      </c>
    </row>
    <row r="3" spans="1:7" ht="49.5" customHeight="1" x14ac:dyDescent="0.25">
      <c r="A3" s="4" t="s">
        <v>94</v>
      </c>
      <c r="B3" s="7" t="s">
        <v>77</v>
      </c>
      <c r="D3" s="2" t="s">
        <v>49</v>
      </c>
      <c r="E3" s="2" t="s">
        <v>89</v>
      </c>
      <c r="G3" t="s">
        <v>182</v>
      </c>
    </row>
    <row r="4" spans="1:7" ht="45.75" x14ac:dyDescent="0.25">
      <c r="D4" s="2" t="s">
        <v>50</v>
      </c>
      <c r="E4" s="2" t="s">
        <v>88</v>
      </c>
      <c r="G4" t="s">
        <v>183</v>
      </c>
    </row>
    <row r="5" spans="1:7" ht="68.25" x14ac:dyDescent="0.25">
      <c r="D5" s="2" t="s">
        <v>51</v>
      </c>
      <c r="E5" s="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MAPA DE RIESGO CORRUPCION 2024</vt:lpstr>
      <vt:lpstr>Hoja1</vt:lpstr>
      <vt:lpstr>tabla probabilidad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mrjoh</dc:creator>
  <cp:lastModifiedBy>Personeria Auxiliar</cp:lastModifiedBy>
  <cp:lastPrinted>2023-11-22T15:43:29Z</cp:lastPrinted>
  <dcterms:created xsi:type="dcterms:W3CDTF">2023-05-26T15:44:25Z</dcterms:created>
  <dcterms:modified xsi:type="dcterms:W3CDTF">2024-08-21T17:20:31Z</dcterms:modified>
</cp:coreProperties>
</file>